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480" windowHeight="8250"/>
  </bookViews>
  <sheets>
    <sheet name="Kế hoạch đầu tư công" sheetId="6" r:id="rId1"/>
  </sheets>
  <definedNames>
    <definedName name="_xlnm.Print_Titles" localSheetId="0">'Kế hoạch đầu tư công'!$5:$7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6" l="1"/>
  <c r="J18" i="6"/>
  <c r="F21" i="6" l="1"/>
  <c r="H21" i="6"/>
  <c r="E21" i="6"/>
  <c r="E26" i="6" s="1"/>
  <c r="I25" i="6"/>
  <c r="G25" i="6" s="1"/>
  <c r="I24" i="6"/>
  <c r="G24" i="6" s="1"/>
  <c r="F18" i="6"/>
  <c r="H18" i="6"/>
  <c r="E18" i="6"/>
  <c r="H26" i="6" l="1"/>
  <c r="F26" i="6"/>
  <c r="I21" i="6"/>
  <c r="I26" i="6" s="1"/>
  <c r="G20" i="6" l="1"/>
  <c r="G22" i="6"/>
  <c r="J22" i="6" s="1"/>
  <c r="G23" i="6"/>
  <c r="J23" i="6" s="1"/>
  <c r="G19" i="6"/>
  <c r="J21" i="6" l="1"/>
  <c r="J26" i="6" s="1"/>
  <c r="G21" i="6"/>
  <c r="G18" i="6"/>
  <c r="G26" i="6" s="1"/>
</calcChain>
</file>

<file path=xl/sharedStrings.xml><?xml version="1.0" encoding="utf-8"?>
<sst xmlns="http://schemas.openxmlformats.org/spreadsheetml/2006/main" count="51" uniqueCount="44">
  <si>
    <t>Ghi chú</t>
  </si>
  <si>
    <t>TT</t>
  </si>
  <si>
    <t>Thời gian
 thực hiện</t>
  </si>
  <si>
    <t>Nâng cấp, cải tạo trạm y tế xã Xuân Hương</t>
  </si>
  <si>
    <t>Xây dựng điểm tập kết phân loại rác thải tại thôn Vườn, Lẻ, Hoa, Làng Phúc Mãn</t>
  </si>
  <si>
    <t>Sửa chữa, nâng cấp UBND xã hạng mục: Tường bao, cổng, nhà vệ sinh, nhà xe, sân bê tông</t>
  </si>
  <si>
    <t>Nâng cấp, cải tạo khu văn hóa thể thao thôn Làng PhúcMãn</t>
  </si>
  <si>
    <t>Nâng cấp, cải tạo đường giao thông liên xã, thôn Lẻ đi thôn Đình (diểm nối với đường huyện Dương Đức đi Xuân Hương)</t>
  </si>
  <si>
    <t>Nâng cấp cải tạo khu văn hóa thể thao thôn Vườn</t>
  </si>
  <si>
    <t>Nâng cấp cải tạo khu văn hóa thể thao thôn Lẻ</t>
  </si>
  <si>
    <t>Nâng cấp cải tạo khu văn hóa thể thao thôn Đình</t>
  </si>
  <si>
    <t>Sửa chữa, nâng cấp đường giao thông đoạn từ UBND xã đi thôn Chùa xã Xuân Hương</t>
  </si>
  <si>
    <t>Lắp đặt đèn đường chiếu sáng trục xã, thôn</t>
  </si>
  <si>
    <t xml:space="preserve">Chủ đầu tư </t>
  </si>
  <si>
    <t>Tổng mức 
 đầu tư</t>
  </si>
  <si>
    <t xml:space="preserve">Tổng cộng: </t>
  </si>
  <si>
    <t xml:space="preserve">                                                          Đơn vị: Triệu đồng</t>
  </si>
  <si>
    <t>UBND XÃ MỸ THÁI</t>
  </si>
  <si>
    <t>Tên dự án</t>
  </si>
  <si>
    <t>Trong đó:</t>
  </si>
  <si>
    <t xml:space="preserve">NS tỉnh </t>
  </si>
  <si>
    <t>Ngân sách xã</t>
  </si>
  <si>
    <t>Tổng nguồn vốn</t>
  </si>
  <si>
    <t>I</t>
  </si>
  <si>
    <t>II</t>
  </si>
  <si>
    <t>Lũy kế vốn thanh toán đến hết 2025</t>
  </si>
  <si>
    <t>Phòng Kinh tế</t>
  </si>
  <si>
    <t>Tuyến đường trục kết nối từ thị trấn Vôi đi xã Tân Thanh - Dương Đức</t>
  </si>
  <si>
    <t>Công trình từ huyện (cũ) bàn giao  về xã</t>
  </si>
  <si>
    <t>2022 - 2026</t>
  </si>
  <si>
    <t>Tuyến đường huyện đoạn từ Dương Đức đi Xuân Hương</t>
  </si>
  <si>
    <t>2021-2027</t>
  </si>
  <si>
    <t>Xây dựng nhà đa năng trường tiểu học Xuân Hương xã Mỹ Thái</t>
  </si>
  <si>
    <t>Xây dựng nhà lớp học chức năng trường THCS Tân Thanh xã Mỹ Thái</t>
  </si>
  <si>
    <t>Công trình do UBND xã quyết định đầu tư</t>
  </si>
  <si>
    <t>2025 -2027</t>
  </si>
  <si>
    <t>2025-2027</t>
  </si>
  <si>
    <t>Xây dựng hệ thống đèn đường chiếu sáng đoạn từ UBND xã Xuân Hương (cũ) đi thôn Hương Mãn</t>
  </si>
  <si>
    <t>Cải tạo, sửa chữa trường mầm non Tân Thanh xã Mỹ Thái</t>
  </si>
  <si>
    <t>DANH MỤC CHUYỂN TIẾP SANG NĂM 2026</t>
  </si>
  <si>
    <t>Nguồn vốn bố trí năm 2026</t>
  </si>
  <si>
    <t>Biểu số 01</t>
  </si>
  <si>
    <t>Vốn bố trí các năm tiếp theo</t>
  </si>
  <si>
    <r>
      <t xml:space="preserve">(Kèm theo Kế hoạch số  </t>
    </r>
    <r>
      <rPr>
        <sz val="11"/>
        <color rgb="FF000000"/>
        <rFont val="Times New Roman"/>
        <family val="1"/>
      </rPr>
      <t>13</t>
    </r>
    <r>
      <rPr>
        <i/>
        <sz val="11"/>
        <color rgb="FF000000"/>
        <rFont val="Times New Roman"/>
        <family val="1"/>
      </rPr>
      <t xml:space="preserve"> /KH-UBND ngày   11  tháng  12    năm 2025 của UBND xã Mỹ Thái)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</si>
</sst>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#,##0;[Red]#,##0"/>
    <numFmt numFmtId="167" formatCode="#,##0.0"/>
    <numFmt numFmtId="168" formatCode="_(* #,##0_);_(* \(#,##0\);_(* &quot;-&quot;??_);_(@_)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  <charset val="163"/>
    </font>
    <font>
      <b/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10"/>
      <name val="Times New Roman"/>
      <family val="1"/>
    </font>
    <font>
      <sz val="11"/>
      <color rgb="FF000000"/>
      <name val="Arial"/>
      <family val="2"/>
      <scheme val="minor"/>
    </font>
    <font>
      <sz val="11"/>
      <name val="Times New Roman"/>
      <family val="1"/>
      <charset val="163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/>
    <xf numFmtId="166" fontId="11" fillId="0" borderId="2" xfId="0" applyNumberFormat="1" applyFont="1" applyFill="1" applyBorder="1" applyAlignment="1">
      <alignment vertical="center" wrapText="1"/>
    </xf>
    <xf numFmtId="167" fontId="8" fillId="0" borderId="3" xfId="0" applyNumberFormat="1" applyFont="1" applyBorder="1" applyAlignment="1">
      <alignment horizontal="right" vertical="center"/>
    </xf>
    <xf numFmtId="167" fontId="7" fillId="0" borderId="3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6" fontId="7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167" fontId="8" fillId="0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/>
    <xf numFmtId="0" fontId="18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168" fontId="17" fillId="0" borderId="9" xfId="1" applyNumberFormat="1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6"/>
  <sheetViews>
    <sheetView tabSelected="1" zoomScale="115" zoomScaleNormal="115" zoomScaleSheetLayoutView="100" workbookViewId="0">
      <selection activeCell="N19" sqref="N19"/>
    </sheetView>
  </sheetViews>
  <sheetFormatPr defaultColWidth="12.5703125" defaultRowHeight="15.75" customHeight="1" x14ac:dyDescent="0.2"/>
  <cols>
    <col min="1" max="1" width="6.42578125" customWidth="1"/>
    <col min="2" max="2" width="49.42578125" customWidth="1"/>
    <col min="3" max="3" width="15.85546875" customWidth="1"/>
    <col min="4" max="4" width="15" customWidth="1"/>
    <col min="7" max="7" width="12.140625" customWidth="1"/>
    <col min="8" max="8" width="11.42578125" customWidth="1"/>
    <col min="9" max="10" width="10.42578125" customWidth="1"/>
    <col min="11" max="12" width="12.42578125" customWidth="1"/>
  </cols>
  <sheetData>
    <row r="1" spans="1:12" ht="22.5" customHeight="1" x14ac:dyDescent="0.25">
      <c r="A1" s="40" t="s">
        <v>17</v>
      </c>
      <c r="B1" s="41"/>
      <c r="I1" s="52" t="s">
        <v>41</v>
      </c>
      <c r="J1" s="52"/>
      <c r="K1" s="52"/>
      <c r="L1" s="31"/>
    </row>
    <row r="2" spans="1:12" ht="23.25" customHeight="1" x14ac:dyDescent="0.2">
      <c r="A2" s="56" t="s">
        <v>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32"/>
    </row>
    <row r="3" spans="1:12" ht="27" customHeight="1" x14ac:dyDescent="0.2">
      <c r="A3" s="58" t="s">
        <v>43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3"/>
    </row>
    <row r="4" spans="1:12" ht="15" x14ac:dyDescent="0.25">
      <c r="A4" s="1"/>
      <c r="B4" s="2"/>
      <c r="C4" s="2"/>
      <c r="D4" s="2"/>
      <c r="E4" s="1"/>
      <c r="F4" s="1"/>
      <c r="G4" s="30" t="s">
        <v>16</v>
      </c>
      <c r="H4" s="30"/>
      <c r="I4" s="30"/>
      <c r="J4" s="30"/>
      <c r="K4" s="30"/>
      <c r="L4" s="30"/>
    </row>
    <row r="5" spans="1:12" ht="24.75" customHeight="1" x14ac:dyDescent="0.2">
      <c r="A5" s="49" t="s">
        <v>1</v>
      </c>
      <c r="B5" s="49" t="s">
        <v>18</v>
      </c>
      <c r="C5" s="49" t="s">
        <v>13</v>
      </c>
      <c r="D5" s="49" t="s">
        <v>2</v>
      </c>
      <c r="E5" s="60" t="s">
        <v>14</v>
      </c>
      <c r="F5" s="49" t="s">
        <v>25</v>
      </c>
      <c r="G5" s="42" t="s">
        <v>40</v>
      </c>
      <c r="H5" s="42"/>
      <c r="I5" s="42"/>
      <c r="J5" s="63" t="s">
        <v>42</v>
      </c>
      <c r="K5" s="53" t="s">
        <v>0</v>
      </c>
      <c r="L5" s="34"/>
    </row>
    <row r="6" spans="1:12" ht="21.75" customHeight="1" x14ac:dyDescent="0.2">
      <c r="A6" s="50"/>
      <c r="B6" s="50"/>
      <c r="C6" s="50"/>
      <c r="D6" s="50"/>
      <c r="E6" s="61"/>
      <c r="F6" s="50"/>
      <c r="G6" s="43" t="s">
        <v>22</v>
      </c>
      <c r="H6" s="45" t="s">
        <v>19</v>
      </c>
      <c r="I6" s="46"/>
      <c r="J6" s="64"/>
      <c r="K6" s="54"/>
      <c r="L6" s="35"/>
    </row>
    <row r="7" spans="1:12" ht="27" customHeight="1" x14ac:dyDescent="0.2">
      <c r="A7" s="51"/>
      <c r="B7" s="51"/>
      <c r="C7" s="51"/>
      <c r="D7" s="51"/>
      <c r="E7" s="62"/>
      <c r="F7" s="51"/>
      <c r="G7" s="44"/>
      <c r="H7" s="16" t="s">
        <v>20</v>
      </c>
      <c r="I7" s="15" t="s">
        <v>21</v>
      </c>
      <c r="J7" s="65"/>
      <c r="K7" s="55"/>
      <c r="L7" s="35"/>
    </row>
    <row r="8" spans="1:12" ht="34.5" hidden="1" customHeight="1" x14ac:dyDescent="0.25">
      <c r="A8" s="3">
        <v>1</v>
      </c>
      <c r="B8" s="5" t="s">
        <v>3</v>
      </c>
      <c r="C8" s="4"/>
      <c r="D8" s="4"/>
      <c r="E8" s="8">
        <v>406</v>
      </c>
      <c r="F8" s="8"/>
      <c r="G8" s="8"/>
      <c r="H8" s="8"/>
      <c r="I8" s="4"/>
      <c r="J8" s="4"/>
      <c r="K8" s="4"/>
      <c r="L8" s="36"/>
    </row>
    <row r="9" spans="1:12" ht="47.25" hidden="1" customHeight="1" x14ac:dyDescent="0.25">
      <c r="A9" s="3">
        <v>2</v>
      </c>
      <c r="B9" s="5" t="s">
        <v>4</v>
      </c>
      <c r="C9" s="4"/>
      <c r="D9" s="4"/>
      <c r="E9" s="8">
        <v>914</v>
      </c>
      <c r="F9" s="8"/>
      <c r="G9" s="8"/>
      <c r="H9" s="8"/>
      <c r="I9" s="4"/>
      <c r="J9" s="4"/>
      <c r="K9" s="4"/>
      <c r="L9" s="36"/>
    </row>
    <row r="10" spans="1:12" ht="61.5" hidden="1" customHeight="1" x14ac:dyDescent="0.25">
      <c r="A10" s="3">
        <v>3</v>
      </c>
      <c r="B10" s="5" t="s">
        <v>5</v>
      </c>
      <c r="C10" s="4"/>
      <c r="D10" s="4"/>
      <c r="E10" s="8">
        <v>595</v>
      </c>
      <c r="F10" s="8"/>
      <c r="G10" s="8"/>
      <c r="H10" s="8"/>
      <c r="I10" s="4"/>
      <c r="J10" s="4"/>
      <c r="K10" s="4"/>
      <c r="L10" s="36"/>
    </row>
    <row r="11" spans="1:12" ht="49.5" hidden="1" customHeight="1" x14ac:dyDescent="0.25">
      <c r="A11" s="3">
        <v>4</v>
      </c>
      <c r="B11" s="5" t="s">
        <v>6</v>
      </c>
      <c r="C11" s="4"/>
      <c r="D11" s="4"/>
      <c r="E11" s="8">
        <v>489</v>
      </c>
      <c r="F11" s="8"/>
      <c r="G11" s="8"/>
      <c r="H11" s="8"/>
      <c r="I11" s="4"/>
      <c r="J11" s="4"/>
      <c r="K11" s="4"/>
      <c r="L11" s="36"/>
    </row>
    <row r="12" spans="1:12" ht="64.5" hidden="1" customHeight="1" x14ac:dyDescent="0.25">
      <c r="A12" s="3">
        <v>5</v>
      </c>
      <c r="B12" s="5" t="s">
        <v>7</v>
      </c>
      <c r="C12" s="4"/>
      <c r="D12" s="4"/>
      <c r="E12" s="8">
        <v>8480</v>
      </c>
      <c r="F12" s="8"/>
      <c r="G12" s="8"/>
      <c r="H12" s="8"/>
      <c r="I12" s="4"/>
      <c r="J12" s="4"/>
      <c r="K12" s="4"/>
      <c r="L12" s="36"/>
    </row>
    <row r="13" spans="1:12" ht="34.5" hidden="1" customHeight="1" x14ac:dyDescent="0.25">
      <c r="A13" s="3">
        <v>6</v>
      </c>
      <c r="B13" s="5" t="s">
        <v>8</v>
      </c>
      <c r="C13" s="4"/>
      <c r="D13" s="4"/>
      <c r="E13" s="8">
        <v>321</v>
      </c>
      <c r="F13" s="8"/>
      <c r="G13" s="8"/>
      <c r="H13" s="8"/>
      <c r="I13" s="4"/>
      <c r="J13" s="4"/>
      <c r="K13" s="4"/>
      <c r="L13" s="36"/>
    </row>
    <row r="14" spans="1:12" ht="36.75" hidden="1" customHeight="1" x14ac:dyDescent="0.25">
      <c r="A14" s="3">
        <v>7</v>
      </c>
      <c r="B14" s="5" t="s">
        <v>9</v>
      </c>
      <c r="C14" s="4"/>
      <c r="D14" s="4"/>
      <c r="E14" s="8">
        <v>344</v>
      </c>
      <c r="F14" s="8"/>
      <c r="G14" s="8"/>
      <c r="H14" s="8"/>
      <c r="I14" s="4"/>
      <c r="J14" s="4"/>
      <c r="K14" s="4"/>
      <c r="L14" s="36"/>
    </row>
    <row r="15" spans="1:12" ht="33" hidden="1" customHeight="1" x14ac:dyDescent="0.25">
      <c r="A15" s="3">
        <v>8</v>
      </c>
      <c r="B15" s="5" t="s">
        <v>10</v>
      </c>
      <c r="C15" s="4"/>
      <c r="D15" s="4"/>
      <c r="E15" s="8">
        <v>347</v>
      </c>
      <c r="F15" s="8"/>
      <c r="G15" s="8"/>
      <c r="H15" s="8"/>
      <c r="I15" s="4"/>
      <c r="J15" s="4"/>
      <c r="K15" s="4"/>
      <c r="L15" s="36"/>
    </row>
    <row r="16" spans="1:12" ht="53.25" hidden="1" customHeight="1" x14ac:dyDescent="0.25">
      <c r="A16" s="3">
        <v>9</v>
      </c>
      <c r="B16" s="5" t="s">
        <v>11</v>
      </c>
      <c r="C16" s="4"/>
      <c r="D16" s="4"/>
      <c r="E16" s="8">
        <v>7436</v>
      </c>
      <c r="F16" s="8"/>
      <c r="G16" s="8"/>
      <c r="H16" s="8"/>
      <c r="I16" s="4"/>
      <c r="J16" s="4"/>
      <c r="K16" s="4"/>
      <c r="L16" s="36"/>
    </row>
    <row r="17" spans="1:12" ht="41.25" hidden="1" customHeight="1" x14ac:dyDescent="0.25">
      <c r="A17" s="3">
        <v>10</v>
      </c>
      <c r="B17" s="5" t="s">
        <v>12</v>
      </c>
      <c r="C17" s="4"/>
      <c r="D17" s="4"/>
      <c r="E17" s="8">
        <v>1550</v>
      </c>
      <c r="F17" s="8"/>
      <c r="G17" s="8"/>
      <c r="H17" s="8"/>
      <c r="I17" s="4"/>
      <c r="J17" s="4"/>
      <c r="K17" s="4"/>
      <c r="L17" s="36"/>
    </row>
    <row r="18" spans="1:12" s="26" customFormat="1" ht="41.25" customHeight="1" x14ac:dyDescent="0.2">
      <c r="A18" s="22" t="s">
        <v>23</v>
      </c>
      <c r="B18" s="23" t="s">
        <v>28</v>
      </c>
      <c r="C18" s="24"/>
      <c r="D18" s="24"/>
      <c r="E18" s="25">
        <f>E19+E20</f>
        <v>223139</v>
      </c>
      <c r="F18" s="25">
        <f t="shared" ref="F18:J18" si="0">F19+F20</f>
        <v>138677</v>
      </c>
      <c r="G18" s="25">
        <f t="shared" si="0"/>
        <v>19000</v>
      </c>
      <c r="H18" s="25">
        <f t="shared" si="0"/>
        <v>19000</v>
      </c>
      <c r="I18" s="25">
        <f t="shared" si="0"/>
        <v>0</v>
      </c>
      <c r="J18" s="25">
        <f t="shared" si="0"/>
        <v>0</v>
      </c>
      <c r="K18" s="21"/>
      <c r="L18" s="37"/>
    </row>
    <row r="19" spans="1:12" s="27" customFormat="1" ht="35.25" customHeight="1" x14ac:dyDescent="0.2">
      <c r="A19" s="7">
        <v>1</v>
      </c>
      <c r="B19" s="12" t="s">
        <v>27</v>
      </c>
      <c r="C19" s="6" t="s">
        <v>26</v>
      </c>
      <c r="D19" s="7" t="s">
        <v>29</v>
      </c>
      <c r="E19" s="13">
        <v>99237</v>
      </c>
      <c r="F19" s="13">
        <v>56324</v>
      </c>
      <c r="G19" s="13">
        <f>H19+I19</f>
        <v>9000</v>
      </c>
      <c r="H19" s="13">
        <v>9000</v>
      </c>
      <c r="I19" s="13"/>
      <c r="J19" s="13"/>
      <c r="K19" s="6"/>
      <c r="L19" s="38"/>
    </row>
    <row r="20" spans="1:12" s="27" customFormat="1" ht="35.25" customHeight="1" x14ac:dyDescent="0.2">
      <c r="A20" s="7">
        <v>2</v>
      </c>
      <c r="B20" s="12" t="s">
        <v>30</v>
      </c>
      <c r="C20" s="6" t="s">
        <v>26</v>
      </c>
      <c r="D20" s="7" t="s">
        <v>31</v>
      </c>
      <c r="E20" s="13">
        <v>123902</v>
      </c>
      <c r="F20" s="13">
        <v>82353</v>
      </c>
      <c r="G20" s="13">
        <f t="shared" ref="G20:G23" si="1">H20+I20</f>
        <v>10000</v>
      </c>
      <c r="H20" s="13">
        <v>10000</v>
      </c>
      <c r="I20" s="13"/>
      <c r="J20" s="13"/>
      <c r="K20" s="6"/>
      <c r="L20" s="38"/>
    </row>
    <row r="21" spans="1:12" s="27" customFormat="1" ht="35.25" customHeight="1" x14ac:dyDescent="0.2">
      <c r="A21" s="17" t="s">
        <v>24</v>
      </c>
      <c r="B21" s="18" t="s">
        <v>34</v>
      </c>
      <c r="C21" s="19"/>
      <c r="D21" s="17"/>
      <c r="E21" s="20">
        <f t="shared" ref="E21:J21" si="2">SUM(E22:E25)</f>
        <v>15310</v>
      </c>
      <c r="F21" s="20">
        <f t="shared" si="2"/>
        <v>3342.1000000000004</v>
      </c>
      <c r="G21" s="20">
        <f t="shared" si="2"/>
        <v>1757.8999999999999</v>
      </c>
      <c r="H21" s="20">
        <f t="shared" si="2"/>
        <v>0</v>
      </c>
      <c r="I21" s="20">
        <f t="shared" si="2"/>
        <v>1757.8999999999999</v>
      </c>
      <c r="J21" s="20">
        <f t="shared" si="2"/>
        <v>10210</v>
      </c>
      <c r="K21" s="6"/>
      <c r="L21" s="38"/>
    </row>
    <row r="22" spans="1:12" s="71" customFormat="1" ht="35.25" customHeight="1" x14ac:dyDescent="0.2">
      <c r="A22" s="66">
        <v>1</v>
      </c>
      <c r="B22" s="67" t="s">
        <v>32</v>
      </c>
      <c r="C22" s="68" t="s">
        <v>26</v>
      </c>
      <c r="D22" s="66" t="s">
        <v>35</v>
      </c>
      <c r="E22" s="69">
        <v>5680</v>
      </c>
      <c r="F22" s="28">
        <v>200</v>
      </c>
      <c r="G22" s="28">
        <f t="shared" si="1"/>
        <v>200</v>
      </c>
      <c r="H22" s="28"/>
      <c r="I22" s="28">
        <v>200</v>
      </c>
      <c r="J22" s="28">
        <f>E22-F22-G22</f>
        <v>5280</v>
      </c>
      <c r="K22" s="68"/>
      <c r="L22" s="70"/>
    </row>
    <row r="23" spans="1:12" s="71" customFormat="1" ht="45.75" customHeight="1" x14ac:dyDescent="0.2">
      <c r="A23" s="66">
        <v>2</v>
      </c>
      <c r="B23" s="67" t="s">
        <v>33</v>
      </c>
      <c r="C23" s="68" t="s">
        <v>26</v>
      </c>
      <c r="D23" s="66" t="s">
        <v>35</v>
      </c>
      <c r="E23" s="69">
        <v>5330</v>
      </c>
      <c r="F23" s="28">
        <v>200</v>
      </c>
      <c r="G23" s="28">
        <f t="shared" si="1"/>
        <v>200</v>
      </c>
      <c r="H23" s="28"/>
      <c r="I23" s="28">
        <v>200</v>
      </c>
      <c r="J23" s="28">
        <f t="shared" ref="J23" si="3">E23-F23-G23</f>
        <v>4930</v>
      </c>
      <c r="K23" s="68"/>
      <c r="L23" s="70"/>
    </row>
    <row r="24" spans="1:12" ht="43.5" customHeight="1" x14ac:dyDescent="0.2">
      <c r="A24" s="7">
        <v>3</v>
      </c>
      <c r="B24" s="12" t="s">
        <v>37</v>
      </c>
      <c r="C24" s="6" t="s">
        <v>26</v>
      </c>
      <c r="D24" s="7" t="s">
        <v>36</v>
      </c>
      <c r="E24" s="28">
        <v>2300</v>
      </c>
      <c r="F24" s="29">
        <v>1576.7</v>
      </c>
      <c r="G24" s="13">
        <f>I24+H24</f>
        <v>723.3</v>
      </c>
      <c r="H24" s="13"/>
      <c r="I24" s="13">
        <f>E24-F24</f>
        <v>723.3</v>
      </c>
      <c r="J24" s="13"/>
      <c r="K24" s="6"/>
      <c r="L24" s="38"/>
    </row>
    <row r="25" spans="1:12" ht="35.25" customHeight="1" x14ac:dyDescent="0.2">
      <c r="A25" s="7">
        <v>4</v>
      </c>
      <c r="B25" s="12" t="s">
        <v>38</v>
      </c>
      <c r="C25" s="6" t="s">
        <v>26</v>
      </c>
      <c r="D25" s="7" t="s">
        <v>36</v>
      </c>
      <c r="E25" s="28">
        <v>2000</v>
      </c>
      <c r="F25" s="29">
        <v>1365.4</v>
      </c>
      <c r="G25" s="13">
        <f>I25+H25</f>
        <v>634.59999999999991</v>
      </c>
      <c r="H25" s="13"/>
      <c r="I25" s="13">
        <f>E25-F25</f>
        <v>634.59999999999991</v>
      </c>
      <c r="J25" s="13"/>
      <c r="K25" s="6"/>
      <c r="L25" s="38"/>
    </row>
    <row r="26" spans="1:12" s="11" customFormat="1" ht="41.25" customHeight="1" x14ac:dyDescent="0.2">
      <c r="A26" s="47" t="s">
        <v>15</v>
      </c>
      <c r="B26" s="48"/>
      <c r="C26" s="9"/>
      <c r="D26" s="9"/>
      <c r="E26" s="14">
        <f>E18+E21</f>
        <v>238449</v>
      </c>
      <c r="F26" s="14">
        <f t="shared" ref="F26:J26" si="4">F18+F21</f>
        <v>142019.1</v>
      </c>
      <c r="G26" s="14">
        <f t="shared" si="4"/>
        <v>20757.900000000001</v>
      </c>
      <c r="H26" s="14">
        <f t="shared" si="4"/>
        <v>19000</v>
      </c>
      <c r="I26" s="14">
        <f t="shared" si="4"/>
        <v>1757.8999999999999</v>
      </c>
      <c r="J26" s="14">
        <f t="shared" si="4"/>
        <v>10210</v>
      </c>
      <c r="K26" s="10"/>
      <c r="L26" s="39"/>
    </row>
  </sheetData>
  <mergeCells count="16">
    <mergeCell ref="A26:B26"/>
    <mergeCell ref="C5:C7"/>
    <mergeCell ref="A5:A7"/>
    <mergeCell ref="B5:B7"/>
    <mergeCell ref="D5:D7"/>
    <mergeCell ref="A1:B1"/>
    <mergeCell ref="G5:I5"/>
    <mergeCell ref="G6:G7"/>
    <mergeCell ref="H6:I6"/>
    <mergeCell ref="I1:K1"/>
    <mergeCell ref="K5:K7"/>
    <mergeCell ref="A2:K2"/>
    <mergeCell ref="A3:K3"/>
    <mergeCell ref="E5:E7"/>
    <mergeCell ref="F5:F7"/>
    <mergeCell ref="J5:J7"/>
  </mergeCells>
  <printOptions horizontalCentered="1"/>
  <pageMargins left="0.51181102362204722" right="0.31496062992125984" top="0.55118110236220474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 hoạch đầu tư công</vt:lpstr>
      <vt:lpstr>'Kế hoạch đầu tư công'!Print_Titles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</cp:lastModifiedBy>
  <cp:lastPrinted>2025-12-17T09:40:55Z</cp:lastPrinted>
  <dcterms:modified xsi:type="dcterms:W3CDTF">2026-01-22T06:50:18Z</dcterms:modified>
</cp:coreProperties>
</file>