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480" windowHeight="8130"/>
  </bookViews>
  <sheets>
    <sheet name="Kế hoạch đầu tư công" sheetId="6" r:id="rId1"/>
  </sheets>
  <definedNames>
    <definedName name="_xlnm.Print_Titles" localSheetId="0">'Kế hoạch đầu tư công'!$5:$7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6" l="1"/>
  <c r="H30" i="6" l="1"/>
  <c r="G30" i="6"/>
  <c r="H21" i="6" l="1"/>
  <c r="I27" i="6" l="1"/>
  <c r="F26" i="6"/>
  <c r="I26" i="6" s="1"/>
  <c r="F27" i="6"/>
  <c r="F25" i="6"/>
  <c r="I25" i="6" l="1"/>
  <c r="F19" i="6"/>
  <c r="F20" i="6" l="1"/>
  <c r="E30" i="6"/>
  <c r="E20" i="6"/>
  <c r="F21" i="6" l="1"/>
  <c r="I21" i="6" s="1"/>
  <c r="F22" i="6"/>
  <c r="I22" i="6" s="1"/>
  <c r="F23" i="6"/>
  <c r="F24" i="6"/>
  <c r="F28" i="6"/>
  <c r="I28" i="6" s="1"/>
  <c r="F29" i="6"/>
  <c r="I29" i="6" s="1"/>
  <c r="I23" i="6" l="1"/>
  <c r="I30" i="6" s="1"/>
  <c r="F30" i="6"/>
  <c r="I24" i="6"/>
</calcChain>
</file>

<file path=xl/sharedStrings.xml><?xml version="1.0" encoding="utf-8"?>
<sst xmlns="http://schemas.openxmlformats.org/spreadsheetml/2006/main" count="61" uniqueCount="43">
  <si>
    <t>Ghi chú</t>
  </si>
  <si>
    <t>TT</t>
  </si>
  <si>
    <t>Thời gian
 thực hiện</t>
  </si>
  <si>
    <t>Nâng cấp, cải tạo trạm y tế xã Xuân Hương</t>
  </si>
  <si>
    <t>Xây dựng điểm tập kết phân loại rác thải tại thôn Vườn, Lẻ, Hoa, Làng Phúc Mãn</t>
  </si>
  <si>
    <t>Sửa chữa, nâng cấp UBND xã hạng mục: Tường bao, cổng, nhà vệ sinh, nhà xe, sân bê tông</t>
  </si>
  <si>
    <t>Nâng cấp, cải tạo khu văn hóa thể thao thôn Làng PhúcMãn</t>
  </si>
  <si>
    <t>Nâng cấp, cải tạo đường giao thông liên xã, thôn Lẻ đi thôn Đình (diểm nối với đường huyện Dương Đức đi Xuân Hương)</t>
  </si>
  <si>
    <t>Nâng cấp cải tạo khu văn hóa thể thao thôn Vườn</t>
  </si>
  <si>
    <t>Nâng cấp cải tạo khu văn hóa thể thao thôn Lẻ</t>
  </si>
  <si>
    <t>Nâng cấp cải tạo khu văn hóa thể thao thôn Đình</t>
  </si>
  <si>
    <t>Sửa chữa, nâng cấp đường giao thông đoạn từ UBND xã đi thôn Chùa xã Xuân Hương</t>
  </si>
  <si>
    <t>Lắp đặt đèn đường chiếu sáng trục xã, thôn</t>
  </si>
  <si>
    <t xml:space="preserve">Chủ đầu tư </t>
  </si>
  <si>
    <t>Tổng mức 
 đầu tư</t>
  </si>
  <si>
    <t xml:space="preserve">Tổng cộng: </t>
  </si>
  <si>
    <t xml:space="preserve">                                                          Đơn vị: Triệu đồng</t>
  </si>
  <si>
    <t>Tên dự án</t>
  </si>
  <si>
    <t>Trong đó:</t>
  </si>
  <si>
    <t>Ngân sách xã</t>
  </si>
  <si>
    <t>Tổng nguồn vốn</t>
  </si>
  <si>
    <t>DANH MỤC XÂY MỚI 2026</t>
  </si>
  <si>
    <t>Vốn bố trí các năm tiếp theo</t>
  </si>
  <si>
    <t>Nguồn vốn bố trí năm 2026</t>
  </si>
  <si>
    <t>Nhà lớp học; phòng chức năng trường và các hạng mục phụ trợ mầm non Xuân Hương</t>
  </si>
  <si>
    <t xml:space="preserve">Xây dựng hệ thống điện chiếu sáng thôn Đậu và thôn Danh xã Mỹ Thái </t>
  </si>
  <si>
    <t xml:space="preserve">Trung tâm cung ứng dịch vụ sự nghiệp công </t>
  </si>
  <si>
    <t>Biểu số 02</t>
  </si>
  <si>
    <t>Cải tạo, sửa chữa và cứng hóa một số tuyến đường giao thông trên địa bàn xã Dương Đức (cũ)</t>
  </si>
  <si>
    <t>NS tỉnh /TW</t>
  </si>
  <si>
    <t>Cải tạo, sửa chữa và cứng hóa một số tuyến kênh trên địa bàn xã Dương Đức (cũ)</t>
  </si>
  <si>
    <t>2026 - 2028</t>
  </si>
  <si>
    <t xml:space="preserve">Xây dựng nhà lớp học; các phòng học chức năng và các hạng mục phụ trợ trường THCS Xuân hương </t>
  </si>
  <si>
    <t>Xây dựng một số công trình phụ trợ UBND xã Mỹ Thái</t>
  </si>
  <si>
    <t>Mở rộng trường mầm non Tân Thanh</t>
  </si>
  <si>
    <t>Nâng cấp, cải tạo đường Đầm Nùng thôn Thuận xã Mỹ Thái</t>
  </si>
  <si>
    <t>Mở rộng trường THCS Xuân Hương</t>
  </si>
  <si>
    <t>2026-2028</t>
  </si>
  <si>
    <t>Xây dựng nghĩa trang nhân dân xã Mỹ Thái</t>
  </si>
  <si>
    <t>2026 - 2027</t>
  </si>
  <si>
    <t xml:space="preserve">      UBND XÃ MỸ THÁI</t>
  </si>
  <si>
    <t>Mở rộng, xây dựng nhà đa năng và các hạng mục phụ trợ trường THCS Mỹ Thái</t>
  </si>
  <si>
    <t>(Kèm theo Kế hoạch số  13 /KH-UBND ngày 11 tháng  12  năm 2025 của UBND xã Mỹ Thái)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</si>
</sst>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#,##0;[Red]#,##0"/>
    <numFmt numFmtId="167" formatCode="#,##0.0"/>
    <numFmt numFmtId="168" formatCode="_(* #,##0.0_);_(* \(#,##0.0\);_(* &quot;-&quot;??_);_(@_)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  <charset val="163"/>
    </font>
    <font>
      <b/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  <scheme val="minor"/>
    </font>
    <font>
      <b/>
      <sz val="10"/>
      <name val="Times New Roman"/>
      <family val="1"/>
    </font>
    <font>
      <sz val="11"/>
      <color rgb="FF000000"/>
      <name val="Arial"/>
      <family val="2"/>
      <scheme val="minor"/>
    </font>
    <font>
      <sz val="11"/>
      <name val="Times New Roman"/>
      <family val="1"/>
      <charset val="163"/>
    </font>
    <font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5" fontId="5" fillId="0" borderId="7" xfId="1" applyNumberFormat="1" applyFont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ill="1"/>
    <xf numFmtId="166" fontId="11" fillId="0" borderId="2" xfId="0" applyNumberFormat="1" applyFont="1" applyFill="1" applyBorder="1" applyAlignment="1">
      <alignment vertical="center" wrapText="1"/>
    </xf>
    <xf numFmtId="167" fontId="8" fillId="0" borderId="3" xfId="0" applyNumberFormat="1" applyFont="1" applyBorder="1" applyAlignment="1">
      <alignment horizontal="right" vertical="center"/>
    </xf>
    <xf numFmtId="167" fontId="7" fillId="0" borderId="3" xfId="0" applyNumberFormat="1" applyFont="1" applyFill="1" applyBorder="1" applyAlignment="1">
      <alignment horizontal="right" vertical="center" wrapText="1"/>
    </xf>
    <xf numFmtId="167" fontId="0" fillId="0" borderId="0" xfId="0" applyNumberFormat="1" applyFill="1"/>
    <xf numFmtId="0" fontId="15" fillId="0" borderId="9" xfId="0" applyFont="1" applyBorder="1" applyAlignment="1">
      <alignment horizontal="center" vertical="center" wrapText="1"/>
    </xf>
    <xf numFmtId="0" fontId="16" fillId="0" borderId="0" xfId="0" applyFont="1"/>
    <xf numFmtId="0" fontId="2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5" fillId="0" borderId="15" xfId="1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2" borderId="0" xfId="0" applyFill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165" fontId="5" fillId="0" borderId="9" xfId="1" applyNumberFormat="1" applyFont="1" applyFill="1" applyBorder="1" applyAlignment="1">
      <alignment vertical="center"/>
    </xf>
    <xf numFmtId="165" fontId="5" fillId="0" borderId="7" xfId="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167" fontId="0" fillId="2" borderId="0" xfId="0" applyNumberFormat="1" applyFill="1"/>
    <xf numFmtId="0" fontId="5" fillId="0" borderId="4" xfId="0" applyFont="1" applyFill="1" applyBorder="1" applyAlignment="1">
      <alignment horizontal="center" vertical="center"/>
    </xf>
    <xf numFmtId="167" fontId="8" fillId="0" borderId="3" xfId="0" applyNumberFormat="1" applyFont="1" applyFill="1" applyBorder="1" applyAlignment="1">
      <alignment horizontal="right" vertical="center"/>
    </xf>
    <xf numFmtId="0" fontId="16" fillId="0" borderId="0" xfId="0" applyFont="1" applyFill="1"/>
    <xf numFmtId="168" fontId="17" fillId="0" borderId="13" xfId="1" applyNumberFormat="1" applyFont="1" applyFill="1" applyBorder="1" applyAlignment="1">
      <alignment horizontal="justify" vertical="center" wrapText="1"/>
    </xf>
    <xf numFmtId="168" fontId="8" fillId="0" borderId="4" xfId="0" applyNumberFormat="1" applyFont="1" applyBorder="1" applyAlignment="1">
      <alignment horizontal="right" vertical="center"/>
    </xf>
    <xf numFmtId="168" fontId="8" fillId="0" borderId="4" xfId="0" applyNumberFormat="1" applyFont="1" applyFill="1" applyBorder="1" applyAlignment="1">
      <alignment horizontal="right" vertical="center"/>
    </xf>
    <xf numFmtId="168" fontId="8" fillId="0" borderId="9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4"/>
  <sheetViews>
    <sheetView tabSelected="1" topLeftCell="A19" zoomScale="115" zoomScaleNormal="115" zoomScaleSheetLayoutView="100" workbookViewId="0">
      <selection activeCell="B29" sqref="B29"/>
    </sheetView>
  </sheetViews>
  <sheetFormatPr defaultColWidth="12.5703125" defaultRowHeight="15.75" customHeight="1" x14ac:dyDescent="0.2"/>
  <cols>
    <col min="1" max="1" width="6.42578125" customWidth="1"/>
    <col min="2" max="2" width="49.42578125" customWidth="1"/>
    <col min="3" max="3" width="22.28515625" customWidth="1"/>
    <col min="4" max="4" width="15" customWidth="1"/>
    <col min="6" max="6" width="12.140625" customWidth="1"/>
    <col min="7" max="7" width="11.42578125" customWidth="1"/>
    <col min="8" max="9" width="10.42578125" customWidth="1"/>
    <col min="10" max="10" width="21.85546875" customWidth="1"/>
  </cols>
  <sheetData>
    <row r="1" spans="1:10" ht="22.5" customHeight="1" x14ac:dyDescent="0.25">
      <c r="A1" s="45" t="s">
        <v>40</v>
      </c>
      <c r="B1" s="46"/>
      <c r="H1" s="64" t="s">
        <v>27</v>
      </c>
      <c r="I1" s="64"/>
      <c r="J1" s="64"/>
    </row>
    <row r="2" spans="1:10" ht="23.25" customHeight="1" x14ac:dyDescent="0.2">
      <c r="A2" s="57" t="s">
        <v>21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7" customHeight="1" x14ac:dyDescent="0.2">
      <c r="A3" s="59" t="s">
        <v>42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5" x14ac:dyDescent="0.25">
      <c r="A4" s="1"/>
      <c r="B4" s="2"/>
      <c r="C4" s="2"/>
      <c r="D4" s="2"/>
      <c r="E4" s="1"/>
      <c r="F4" s="53" t="s">
        <v>16</v>
      </c>
      <c r="G4" s="53"/>
      <c r="H4" s="53"/>
      <c r="I4" s="53"/>
      <c r="J4" s="53"/>
    </row>
    <row r="5" spans="1:10" ht="24.75" customHeight="1" x14ac:dyDescent="0.2">
      <c r="A5" s="67" t="s">
        <v>1</v>
      </c>
      <c r="B5" s="67" t="s">
        <v>17</v>
      </c>
      <c r="C5" s="67" t="s">
        <v>13</v>
      </c>
      <c r="D5" s="67" t="s">
        <v>2</v>
      </c>
      <c r="E5" s="61" t="s">
        <v>14</v>
      </c>
      <c r="F5" s="47" t="s">
        <v>23</v>
      </c>
      <c r="G5" s="47"/>
      <c r="H5" s="48"/>
      <c r="I5" s="47" t="s">
        <v>22</v>
      </c>
      <c r="J5" s="54" t="s">
        <v>0</v>
      </c>
    </row>
    <row r="6" spans="1:10" ht="21.75" customHeight="1" x14ac:dyDescent="0.2">
      <c r="A6" s="68"/>
      <c r="B6" s="68"/>
      <c r="C6" s="68"/>
      <c r="D6" s="68"/>
      <c r="E6" s="62"/>
      <c r="F6" s="49" t="s">
        <v>20</v>
      </c>
      <c r="G6" s="51" t="s">
        <v>18</v>
      </c>
      <c r="H6" s="52"/>
      <c r="I6" s="47"/>
      <c r="J6" s="55"/>
    </row>
    <row r="7" spans="1:10" ht="42" customHeight="1" x14ac:dyDescent="0.2">
      <c r="A7" s="69"/>
      <c r="B7" s="69"/>
      <c r="C7" s="69"/>
      <c r="D7" s="69"/>
      <c r="E7" s="63"/>
      <c r="F7" s="50"/>
      <c r="G7" s="16" t="s">
        <v>29</v>
      </c>
      <c r="H7" s="18" t="s">
        <v>19</v>
      </c>
      <c r="I7" s="47"/>
      <c r="J7" s="56"/>
    </row>
    <row r="8" spans="1:10" ht="18" customHeight="1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19">
        <v>8</v>
      </c>
      <c r="I8" s="20">
        <v>9</v>
      </c>
      <c r="J8" s="4">
        <v>10</v>
      </c>
    </row>
    <row r="9" spans="1:10" ht="34.5" hidden="1" customHeight="1" x14ac:dyDescent="0.25">
      <c r="A9" s="3">
        <v>1</v>
      </c>
      <c r="B9" s="5" t="s">
        <v>3</v>
      </c>
      <c r="C9" s="4"/>
      <c r="D9" s="4"/>
      <c r="E9" s="8">
        <v>406</v>
      </c>
      <c r="F9" s="8"/>
      <c r="G9" s="8"/>
      <c r="H9" s="4"/>
      <c r="I9" s="4"/>
      <c r="J9" s="4"/>
    </row>
    <row r="10" spans="1:10" ht="47.25" hidden="1" customHeight="1" x14ac:dyDescent="0.25">
      <c r="A10" s="3">
        <v>2</v>
      </c>
      <c r="B10" s="5" t="s">
        <v>4</v>
      </c>
      <c r="C10" s="4"/>
      <c r="D10" s="4"/>
      <c r="E10" s="8">
        <v>914</v>
      </c>
      <c r="F10" s="8"/>
      <c r="G10" s="8"/>
      <c r="H10" s="4"/>
      <c r="I10" s="4"/>
      <c r="J10" s="4"/>
    </row>
    <row r="11" spans="1:10" ht="61.5" hidden="1" customHeight="1" x14ac:dyDescent="0.25">
      <c r="A11" s="3">
        <v>3</v>
      </c>
      <c r="B11" s="5" t="s">
        <v>5</v>
      </c>
      <c r="C11" s="4"/>
      <c r="D11" s="4"/>
      <c r="E11" s="8">
        <v>595</v>
      </c>
      <c r="F11" s="8"/>
      <c r="G11" s="8"/>
      <c r="H11" s="4"/>
      <c r="I11" s="4"/>
      <c r="J11" s="4"/>
    </row>
    <row r="12" spans="1:10" ht="49.5" hidden="1" customHeight="1" x14ac:dyDescent="0.25">
      <c r="A12" s="3">
        <v>4</v>
      </c>
      <c r="B12" s="5" t="s">
        <v>6</v>
      </c>
      <c r="C12" s="4"/>
      <c r="D12" s="4"/>
      <c r="E12" s="8">
        <v>489</v>
      </c>
      <c r="F12" s="8"/>
      <c r="G12" s="8"/>
      <c r="H12" s="4"/>
      <c r="I12" s="4"/>
      <c r="J12" s="4"/>
    </row>
    <row r="13" spans="1:10" ht="64.5" hidden="1" customHeight="1" x14ac:dyDescent="0.25">
      <c r="A13" s="3">
        <v>5</v>
      </c>
      <c r="B13" s="5" t="s">
        <v>7</v>
      </c>
      <c r="C13" s="4"/>
      <c r="D13" s="4"/>
      <c r="E13" s="8">
        <v>8480</v>
      </c>
      <c r="F13" s="8"/>
      <c r="G13" s="8"/>
      <c r="H13" s="4"/>
      <c r="I13" s="4"/>
      <c r="J13" s="4"/>
    </row>
    <row r="14" spans="1:10" ht="34.5" hidden="1" customHeight="1" x14ac:dyDescent="0.25">
      <c r="A14" s="3">
        <v>6</v>
      </c>
      <c r="B14" s="5" t="s">
        <v>8</v>
      </c>
      <c r="C14" s="4"/>
      <c r="D14" s="4"/>
      <c r="E14" s="8">
        <v>321</v>
      </c>
      <c r="F14" s="8"/>
      <c r="G14" s="8"/>
      <c r="H14" s="4"/>
      <c r="I14" s="4"/>
      <c r="J14" s="4"/>
    </row>
    <row r="15" spans="1:10" ht="36.75" hidden="1" customHeight="1" x14ac:dyDescent="0.25">
      <c r="A15" s="3">
        <v>7</v>
      </c>
      <c r="B15" s="5" t="s">
        <v>9</v>
      </c>
      <c r="C15" s="4"/>
      <c r="D15" s="4"/>
      <c r="E15" s="8">
        <v>344</v>
      </c>
      <c r="F15" s="8"/>
      <c r="G15" s="8"/>
      <c r="H15" s="4"/>
      <c r="I15" s="4"/>
      <c r="J15" s="4"/>
    </row>
    <row r="16" spans="1:10" ht="33" hidden="1" customHeight="1" x14ac:dyDescent="0.25">
      <c r="A16" s="3">
        <v>8</v>
      </c>
      <c r="B16" s="5" t="s">
        <v>10</v>
      </c>
      <c r="C16" s="4"/>
      <c r="D16" s="4"/>
      <c r="E16" s="8">
        <v>347</v>
      </c>
      <c r="F16" s="8"/>
      <c r="G16" s="8"/>
      <c r="H16" s="4"/>
      <c r="I16" s="4"/>
      <c r="J16" s="4"/>
    </row>
    <row r="17" spans="1:13" ht="53.25" hidden="1" customHeight="1" x14ac:dyDescent="0.25">
      <c r="A17" s="3">
        <v>9</v>
      </c>
      <c r="B17" s="5" t="s">
        <v>11</v>
      </c>
      <c r="C17" s="4"/>
      <c r="D17" s="4"/>
      <c r="E17" s="8">
        <v>7436</v>
      </c>
      <c r="F17" s="8"/>
      <c r="G17" s="8"/>
      <c r="H17" s="4"/>
      <c r="I17" s="4"/>
      <c r="J17" s="4"/>
    </row>
    <row r="18" spans="1:13" ht="41.25" hidden="1" customHeight="1" x14ac:dyDescent="0.25">
      <c r="A18" s="3">
        <v>10</v>
      </c>
      <c r="B18" s="5" t="s">
        <v>12</v>
      </c>
      <c r="C18" s="4"/>
      <c r="D18" s="21"/>
      <c r="E18" s="22">
        <v>1550</v>
      </c>
      <c r="F18" s="22"/>
      <c r="G18" s="8"/>
      <c r="H18" s="4"/>
      <c r="I18" s="4"/>
      <c r="J18" s="21"/>
    </row>
    <row r="19" spans="1:13" s="11" customFormat="1" ht="41.25" customHeight="1" x14ac:dyDescent="0.2">
      <c r="A19" s="29">
        <v>1</v>
      </c>
      <c r="B19" s="30" t="s">
        <v>28</v>
      </c>
      <c r="C19" s="25" t="s">
        <v>26</v>
      </c>
      <c r="D19" s="31" t="s">
        <v>39</v>
      </c>
      <c r="E19" s="32">
        <v>2400</v>
      </c>
      <c r="F19" s="32">
        <f>G19+H19</f>
        <v>2400</v>
      </c>
      <c r="G19" s="33">
        <v>2300</v>
      </c>
      <c r="H19" s="34">
        <v>100</v>
      </c>
      <c r="I19" s="35"/>
      <c r="J19" s="36"/>
    </row>
    <row r="20" spans="1:13" s="11" customFormat="1" ht="44.25" customHeight="1" x14ac:dyDescent="0.2">
      <c r="A20" s="29">
        <v>2</v>
      </c>
      <c r="B20" s="30" t="s">
        <v>30</v>
      </c>
      <c r="C20" s="25" t="s">
        <v>26</v>
      </c>
      <c r="D20" s="31" t="s">
        <v>39</v>
      </c>
      <c r="E20" s="32">
        <f>G20+H20</f>
        <v>2300</v>
      </c>
      <c r="F20" s="32">
        <f>G20+H20</f>
        <v>2300</v>
      </c>
      <c r="G20" s="33">
        <v>2200</v>
      </c>
      <c r="H20" s="34">
        <v>100</v>
      </c>
      <c r="I20" s="35"/>
      <c r="J20" s="36"/>
    </row>
    <row r="21" spans="1:13" s="17" customFormat="1" ht="35.25" customHeight="1" x14ac:dyDescent="0.2">
      <c r="A21" s="23">
        <v>3</v>
      </c>
      <c r="B21" s="12" t="s">
        <v>33</v>
      </c>
      <c r="C21" s="6" t="s">
        <v>26</v>
      </c>
      <c r="D21" s="7" t="s">
        <v>31</v>
      </c>
      <c r="E21" s="41">
        <v>2300</v>
      </c>
      <c r="F21" s="24">
        <f t="shared" ref="F21:F29" si="0">G21+H21</f>
        <v>500</v>
      </c>
      <c r="G21" s="13"/>
      <c r="H21" s="13">
        <f>1500-1000</f>
        <v>500</v>
      </c>
      <c r="I21" s="13">
        <f>E21-F21</f>
        <v>1800</v>
      </c>
      <c r="J21" s="28"/>
    </row>
    <row r="22" spans="1:13" s="17" customFormat="1" ht="39.75" customHeight="1" x14ac:dyDescent="0.2">
      <c r="A22" s="23">
        <v>4</v>
      </c>
      <c r="B22" s="12" t="s">
        <v>41</v>
      </c>
      <c r="C22" s="6" t="s">
        <v>26</v>
      </c>
      <c r="D22" s="7" t="s">
        <v>31</v>
      </c>
      <c r="E22" s="42">
        <v>9000</v>
      </c>
      <c r="F22" s="13">
        <f t="shared" si="0"/>
        <v>789</v>
      </c>
      <c r="G22" s="13"/>
      <c r="H22" s="13">
        <v>789</v>
      </c>
      <c r="I22" s="13">
        <f t="shared" ref="I22:I29" si="1">E22-F22</f>
        <v>8211</v>
      </c>
      <c r="J22" s="6"/>
    </row>
    <row r="23" spans="1:13" s="17" customFormat="1" ht="41.25" customHeight="1" x14ac:dyDescent="0.2">
      <c r="A23" s="23">
        <v>5</v>
      </c>
      <c r="B23" s="12" t="s">
        <v>32</v>
      </c>
      <c r="C23" s="25" t="s">
        <v>26</v>
      </c>
      <c r="D23" s="26" t="s">
        <v>31</v>
      </c>
      <c r="E23" s="43">
        <v>15000</v>
      </c>
      <c r="F23" s="13">
        <f t="shared" si="0"/>
        <v>4688</v>
      </c>
      <c r="G23" s="13">
        <v>3660.9</v>
      </c>
      <c r="H23" s="13">
        <v>1027.0999999999999</v>
      </c>
      <c r="I23" s="13">
        <f t="shared" si="1"/>
        <v>10312</v>
      </c>
      <c r="J23" s="6"/>
    </row>
    <row r="24" spans="1:13" s="17" customFormat="1" ht="35.25" customHeight="1" x14ac:dyDescent="0.2">
      <c r="A24" s="23">
        <v>6</v>
      </c>
      <c r="B24" s="12" t="s">
        <v>38</v>
      </c>
      <c r="C24" s="6" t="s">
        <v>26</v>
      </c>
      <c r="D24" s="7" t="s">
        <v>31</v>
      </c>
      <c r="E24" s="42">
        <v>4000</v>
      </c>
      <c r="F24" s="13">
        <f t="shared" si="0"/>
        <v>792</v>
      </c>
      <c r="G24" s="13"/>
      <c r="H24" s="13">
        <v>792</v>
      </c>
      <c r="I24" s="13">
        <f t="shared" si="1"/>
        <v>3208</v>
      </c>
      <c r="J24" s="6"/>
    </row>
    <row r="25" spans="1:13" s="17" customFormat="1" ht="35.25" customHeight="1" x14ac:dyDescent="0.2">
      <c r="A25" s="23">
        <v>7</v>
      </c>
      <c r="B25" s="12" t="s">
        <v>34</v>
      </c>
      <c r="C25" s="25" t="s">
        <v>26</v>
      </c>
      <c r="D25" s="7" t="s">
        <v>31</v>
      </c>
      <c r="E25" s="44">
        <v>10000</v>
      </c>
      <c r="F25" s="13">
        <f>G25+H25</f>
        <v>1128</v>
      </c>
      <c r="G25" s="13"/>
      <c r="H25" s="13">
        <v>1128</v>
      </c>
      <c r="I25" s="13">
        <f t="shared" si="1"/>
        <v>8872</v>
      </c>
      <c r="J25" s="6"/>
    </row>
    <row r="26" spans="1:13" s="17" customFormat="1" ht="35.25" customHeight="1" x14ac:dyDescent="0.2">
      <c r="A26" s="23">
        <v>8</v>
      </c>
      <c r="B26" s="12" t="s">
        <v>35</v>
      </c>
      <c r="C26" s="25" t="s">
        <v>26</v>
      </c>
      <c r="D26" s="7" t="s">
        <v>31</v>
      </c>
      <c r="E26" s="42">
        <v>5000</v>
      </c>
      <c r="F26" s="13">
        <f t="shared" ref="F26:F27" si="2">G26+H26</f>
        <v>2500</v>
      </c>
      <c r="G26" s="13">
        <v>2000</v>
      </c>
      <c r="H26" s="13">
        <v>500</v>
      </c>
      <c r="I26" s="13">
        <f t="shared" si="1"/>
        <v>2500</v>
      </c>
      <c r="J26" s="6"/>
    </row>
    <row r="27" spans="1:13" s="40" customFormat="1" ht="35.25" customHeight="1" x14ac:dyDescent="0.2">
      <c r="A27" s="29">
        <v>9</v>
      </c>
      <c r="B27" s="12" t="s">
        <v>36</v>
      </c>
      <c r="C27" s="25" t="s">
        <v>26</v>
      </c>
      <c r="D27" s="38" t="s">
        <v>37</v>
      </c>
      <c r="E27" s="44">
        <v>5000</v>
      </c>
      <c r="F27" s="39">
        <f t="shared" si="2"/>
        <v>500</v>
      </c>
      <c r="G27" s="39"/>
      <c r="H27" s="39">
        <v>500</v>
      </c>
      <c r="I27" s="39">
        <f t="shared" si="1"/>
        <v>4500</v>
      </c>
      <c r="J27" s="25"/>
    </row>
    <row r="28" spans="1:13" s="17" customFormat="1" ht="35.25" customHeight="1" x14ac:dyDescent="0.2">
      <c r="A28" s="23">
        <v>10</v>
      </c>
      <c r="B28" s="12" t="s">
        <v>24</v>
      </c>
      <c r="C28" s="6" t="s">
        <v>26</v>
      </c>
      <c r="D28" s="7" t="s">
        <v>31</v>
      </c>
      <c r="E28" s="42">
        <v>10000</v>
      </c>
      <c r="F28" s="13">
        <f t="shared" si="0"/>
        <v>4000</v>
      </c>
      <c r="G28" s="13">
        <v>3500</v>
      </c>
      <c r="H28" s="13">
        <v>500</v>
      </c>
      <c r="I28" s="13">
        <f t="shared" si="1"/>
        <v>6000</v>
      </c>
      <c r="J28" s="6"/>
    </row>
    <row r="29" spans="1:13" s="17" customFormat="1" ht="43.5" customHeight="1" x14ac:dyDescent="0.2">
      <c r="A29" s="23">
        <v>11</v>
      </c>
      <c r="B29" s="12" t="s">
        <v>25</v>
      </c>
      <c r="C29" s="6" t="s">
        <v>26</v>
      </c>
      <c r="D29" s="7" t="s">
        <v>31</v>
      </c>
      <c r="E29" s="42">
        <v>2350</v>
      </c>
      <c r="F29" s="13">
        <f t="shared" si="0"/>
        <v>1800</v>
      </c>
      <c r="G29" s="13">
        <v>1500</v>
      </c>
      <c r="H29" s="13">
        <v>300</v>
      </c>
      <c r="I29" s="13">
        <f t="shared" si="1"/>
        <v>550</v>
      </c>
      <c r="J29" s="6"/>
    </row>
    <row r="30" spans="1:13" s="11" customFormat="1" ht="41.25" customHeight="1" x14ac:dyDescent="0.2">
      <c r="A30" s="65" t="s">
        <v>15</v>
      </c>
      <c r="B30" s="66"/>
      <c r="C30" s="9"/>
      <c r="D30" s="9"/>
      <c r="E30" s="14">
        <f>SUM(E19:E29)</f>
        <v>67350</v>
      </c>
      <c r="F30" s="14">
        <f>SUM(F19:F29)</f>
        <v>21397</v>
      </c>
      <c r="G30" s="14">
        <f>SUM(G19:G29)</f>
        <v>15160.9</v>
      </c>
      <c r="H30" s="14">
        <f t="shared" ref="H30:I30" si="3">SUM(H19:H29)</f>
        <v>6236.1</v>
      </c>
      <c r="I30" s="14">
        <f t="shared" si="3"/>
        <v>45953</v>
      </c>
      <c r="J30" s="10"/>
      <c r="M30" s="15"/>
    </row>
    <row r="34" spans="7:15" ht="15.75" customHeight="1" x14ac:dyDescent="0.2">
      <c r="G34" s="14"/>
      <c r="H34" s="11"/>
      <c r="M34" s="37">
        <f>1757.9+6236.1</f>
        <v>7994</v>
      </c>
      <c r="N34" s="27">
        <v>17250</v>
      </c>
      <c r="O34" s="27">
        <v>6742</v>
      </c>
    </row>
  </sheetData>
  <mergeCells count="16">
    <mergeCell ref="A30:B30"/>
    <mergeCell ref="C5:C7"/>
    <mergeCell ref="A5:A7"/>
    <mergeCell ref="B5:B7"/>
    <mergeCell ref="D5:D7"/>
    <mergeCell ref="A1:B1"/>
    <mergeCell ref="F5:H5"/>
    <mergeCell ref="F6:F7"/>
    <mergeCell ref="G6:H6"/>
    <mergeCell ref="F4:J4"/>
    <mergeCell ref="J5:J7"/>
    <mergeCell ref="A2:J2"/>
    <mergeCell ref="A3:J3"/>
    <mergeCell ref="E5:E7"/>
    <mergeCell ref="I5:I7"/>
    <mergeCell ref="H1:J1"/>
  </mergeCells>
  <printOptions horizontalCentered="1"/>
  <pageMargins left="0.51181102362204722" right="0.31496062992125984" top="0.55118110236220474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Kế hoạch đầu tư công</vt:lpstr>
      <vt:lpstr>'Kế hoạch đầu tư công'!Print_Titles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</cp:lastModifiedBy>
  <cp:lastPrinted>2025-12-17T09:38:39Z</cp:lastPrinted>
  <dcterms:modified xsi:type="dcterms:W3CDTF">2025-12-17T09:39:09Z</dcterms:modified>
</cp:coreProperties>
</file>